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<sst xmlns="http://schemas.openxmlformats.org/spreadsheetml/2006/main" count="390" uniqueCount="124">
  <si>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</si>
  <si>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</si>
  <si>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</si>
  <si>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</si>
  <si>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</si>
  <si>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</si>
  <si>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</si>
  <si>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</si>
  <si>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</si>
  <si>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</si>
  <si>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</si>
  <si>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</si>
  <si>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</si>
  <si>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</si>
  <si>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</si>
  <si>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</si>
  <si>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</si>
  <si>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</si>
  <si>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</si>
  <si>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</si>
  <si>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</si>
  <si>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</si>
  <si>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</si>
  <si>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</si>
  <si>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</si>
  <si>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</si>
  <si>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</si>
  <si>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</si>
  <si>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</si>
  <si>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</si>
  <si>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</si>
  <si>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</si>
  <si>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</si>
  <si>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</si>
  <si>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</si>
  <si>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</si>
  <si>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</si>
  <si>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</si>
  <si>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</si>
  <si>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</si>
  <si>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</si>
  <si>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</si>
  <si>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</si>
  <si>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</si>
  <si>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</si>
  <si>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</si>
  <si>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</si>
  <si>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</si>
  <si>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</si>
  <si>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</si>
  <si>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</si>
  <si>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</si>
  <si>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</si>
  <si>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</si>
  <si>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</si>
  <si>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</si>
  <si>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</si>
  <si>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</si>
  <si>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</si>
  <si>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</si>
  <si>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</si>
  <si>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</si>
  <si>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</si>
  <si>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</si>
  <si>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</si>
  <si>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</si>
  <si>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</si>
  <si>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</si>
  <si>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</si>
  <si>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</si>
  <si>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</si>
  <si>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</si>
  <si>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</si>
  <si>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</si>
  <si>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</si>
  <si>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</si>
  <si>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</si>
  <si>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</si>
  <si>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</si>
  <si>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</si>
  <si>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</si>
  <si>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</si>
  <si>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</si>
  <si>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</si>
  <si>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</si>
  <si>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</si>
  <si>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</si>
  <si>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</si>
  <si>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</si>
  <si>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</si>
  <si>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</si>
  <si>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</si>
  <si>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</si>
  <si>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</si>
  <si>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</si>
  <si>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</si>
  <si>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</si>
  <si>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</si>
  <si>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</si>
  <si>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</si>
  <si>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</si>
  <si>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</si>
  <si>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</si>
  <si>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</si>
  <si>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</si>
  <si>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</si>
  <si>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</si>
  <si>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</si>
  <si>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</si>
  <si>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</si>
  <si>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</si>
  <si>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</si>
  <si>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</si>
  <si>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</si>
  <si>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</si>
  <si>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</si>
  <si>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</si>
  <si>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</si>
  <si>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</si>
  <si>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</si>
  <si>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30.10.2017</t>
  </si>
  <si>
    <r>
      <t xml:space="preserve">станом на 30.10.2017р.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</si>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</sst>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 val="autoZero"/>
        <c:auto val="0"/>
        <c:lblOffset val="100"/>
        <c:tickLblSkip val="1"/>
        <c:noMultiLvlLbl val="0"/>
      </c:catAx>
      <c:valAx>
        <c:axId val="328908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 val="autoZero"/>
        <c:auto val="0"/>
        <c:lblOffset val="100"/>
        <c:tickLblSkip val="1"/>
        <c:noMultiLvlLbl val="0"/>
      </c:catAx>
      <c:valAx>
        <c:axId val="38673281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30.10.2017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515210"/>
        <c:axId val="45528027"/>
      </c:bar3D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15210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099060"/>
        <c:axId val="63891541"/>
      </c:bar3D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906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 val="autoZero"/>
        <c:auto val="0"/>
        <c:lblOffset val="100"/>
        <c:tickLblSkip val="1"/>
        <c:noMultiLvlLbl val="0"/>
      </c:catAx>
      <c:valAx>
        <c:axId val="469148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 val="autoZero"/>
        <c:auto val="0"/>
        <c:lblOffset val="100"/>
        <c:tickLblSkip val="1"/>
        <c:noMultiLvlLbl val="0"/>
      </c:catAx>
      <c:valAx>
        <c:axId val="420076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0"/>
        <c:lblOffset val="100"/>
        <c:tickLblSkip val="1"/>
        <c:noMultiLvlLbl val="0"/>
      </c:catAx>
      <c:valAx>
        <c:axId val="471797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 val="autoZero"/>
        <c:auto val="0"/>
        <c:lblOffset val="100"/>
        <c:tickLblSkip val="1"/>
        <c:noMultiLvlLbl val="0"/>
      </c:catAx>
      <c:valAx>
        <c:axId val="634658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0"/>
        <c:lblOffset val="100"/>
        <c:tickLblSkip val="1"/>
        <c:noMultiLvlLbl val="0"/>
      </c:catAx>
      <c:valAx>
        <c:axId val="404631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0"/>
        <c:lblOffset val="100"/>
        <c:tickLblSkip val="1"/>
        <c:noMultiLvlLbl val="0"/>
      </c:catAx>
      <c:valAx>
        <c:axId val="562931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 val="autoZero"/>
        <c:auto val="0"/>
        <c:lblOffset val="100"/>
        <c:tickLblSkip val="1"/>
        <c:noMultiLvlLbl val="0"/>
      </c:catAx>
      <c:valAx>
        <c:axId val="634529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0"/>
        <c:lblOffset val="100"/>
        <c:tickLblSkip val="1"/>
        <c:noMultiLvlLbl val="0"/>
      </c:catAx>
      <c:valAx>
        <c:axId val="394171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1 108 852,3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- 3 455,9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- 5 919,0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K6">
            <v>25691553.279999953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613640</v>
          </cell>
          <cell r="F9">
            <v>602890.82</v>
          </cell>
        </row>
        <row r="29">
          <cell r="E29">
            <v>151917</v>
          </cell>
          <cell r="F29">
            <v>148548.98</v>
          </cell>
        </row>
        <row r="97">
          <cell r="D97">
            <v>3155.70793</v>
          </cell>
        </row>
      </sheetData>
      <sheetData sheetId="1">
        <row r="97">
          <cell r="D97">
            <v>3155.70793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2" sqref="T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AVERAGE(N4:N20)</f>
        <v>6098.93294117647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6098.9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6098.9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6098.9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6098.9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6098.9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6098.9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6098.9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6098.9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6098.9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6098.9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6098.9</v>
      </c>
      <c r="R15" s="75">
        <v>0</v>
      </c>
      <c r="S15" s="69">
        <v>211</v>
      </c>
      <c r="T15" s="80">
        <v>0</v>
      </c>
      <c r="U15" s="137">
        <v>0</v>
      </c>
      <c r="V15" s="138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6098.9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6098.9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6098.9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6098.9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6098.9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11.599999999999522</v>
      </c>
      <c r="N21" s="69">
        <v>5326.4</v>
      </c>
      <c r="O21" s="69">
        <v>4800</v>
      </c>
      <c r="P21" s="3">
        <f t="shared" si="2"/>
        <v>1.1096666666666666</v>
      </c>
      <c r="Q21" s="2">
        <v>6098.9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67.2</v>
      </c>
      <c r="K22" s="85">
        <v>0</v>
      </c>
      <c r="L22" s="85">
        <v>0</v>
      </c>
      <c r="M22" s="69">
        <f t="shared" si="1"/>
        <v>-38.60000000000028</v>
      </c>
      <c r="N22" s="69">
        <v>10115.9</v>
      </c>
      <c r="O22" s="69">
        <v>7200</v>
      </c>
      <c r="P22" s="3">
        <f>N22/O22</f>
        <v>1.404986111111111</v>
      </c>
      <c r="Q22" s="2">
        <v>6098.9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6098.9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6098.9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50959.30000000001</v>
      </c>
      <c r="C25" s="92">
        <f t="shared" si="4"/>
        <v>28405.499999999996</v>
      </c>
      <c r="D25" s="115">
        <f t="shared" si="4"/>
        <v>4162.1</v>
      </c>
      <c r="E25" s="115">
        <f t="shared" si="4"/>
        <v>24243.399999999998</v>
      </c>
      <c r="F25" s="92">
        <f t="shared" si="4"/>
        <v>4426.599999999999</v>
      </c>
      <c r="G25" s="92">
        <f t="shared" si="4"/>
        <v>10747.699999999999</v>
      </c>
      <c r="H25" s="92">
        <f t="shared" si="4"/>
        <v>20016.949999999997</v>
      </c>
      <c r="I25" s="92">
        <f t="shared" si="4"/>
        <v>1527.4500000000003</v>
      </c>
      <c r="J25" s="92">
        <f t="shared" si="4"/>
        <v>82.29999999999995</v>
      </c>
      <c r="K25" s="92">
        <f t="shared" si="4"/>
        <v>534.9</v>
      </c>
      <c r="L25" s="92">
        <f t="shared" si="4"/>
        <v>2019</v>
      </c>
      <c r="M25" s="91">
        <f t="shared" si="4"/>
        <v>404.46000000000197</v>
      </c>
      <c r="N25" s="91">
        <f t="shared" si="4"/>
        <v>119124.15999999999</v>
      </c>
      <c r="O25" s="91">
        <f>SUM(O4:O24)</f>
        <v>142115.6</v>
      </c>
      <c r="P25" s="93">
        <f>N25/O25</f>
        <v>0.8382201531710803</v>
      </c>
      <c r="Q25" s="2"/>
      <c r="R25" s="82">
        <f>SUM(R4:R24)</f>
        <v>1344.74</v>
      </c>
      <c r="S25" s="82">
        <f>SUM(S4:S24)</f>
        <v>934.15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5596.83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43038</v>
      </c>
      <c r="S30" s="133">
        <f>'[5]жовтень'!$D$97</f>
        <v>3155.70793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43038</v>
      </c>
      <c r="S40" s="132">
        <f>'[3]залишки'!$K$6/1000</f>
        <v>25691.553279999953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50" sqref="B50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25691.553279999953</v>
      </c>
      <c r="B29" s="49">
        <v>30030</v>
      </c>
      <c r="C29" s="49">
        <v>7573.2</v>
      </c>
      <c r="D29" s="49">
        <v>58649.11</v>
      </c>
      <c r="E29" s="49">
        <v>938.02</v>
      </c>
      <c r="F29" s="49">
        <v>31600</v>
      </c>
      <c r="G29" s="49">
        <v>14889.31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23412.53</v>
      </c>
      <c r="N29" s="51">
        <f>M29-L29</f>
        <v>-96876.58</v>
      </c>
      <c r="O29" s="166">
        <f>вересень!S30</f>
        <v>3155.70793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'[5]жовтень'!$E$9</f>
        <v>613640</v>
      </c>
      <c r="C48" s="32">
        <f>'[5]жовтень'!$F$9</f>
        <v>602890.82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'[5]жовтень'!$E$29</f>
        <v>151917</v>
      </c>
      <c r="C49" s="32">
        <f>'[5]жовтень'!$F$29</f>
        <v>148548.98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179061.17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23065.5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98536.89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28826.71999999986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1108852.2899999998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7573.2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14889.31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3155.70793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25691.553279999953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2017-10-30T09:22:38Z</dcterms:modified>
  <cp:category/>
  <cp:version/>
  <cp:contentType/>
  <cp:contentStatus/>
</cp:coreProperties>
</file>